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<sst xmlns="http://schemas.openxmlformats.org/spreadsheetml/2006/main" count="102" uniqueCount="102">
  <si>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</si>
  <si>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</si>
  <si>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</si>
  <si>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</si>
  <si>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</si>
  <si>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</si>
  <si>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</si>
  <si>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</si>
  <si>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</si>
  <si>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</si>
  <si>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</si>
  <si>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</si>
  <si>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</si>
  <si>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</si>
  <si>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</si>
  <si>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</si>
  <si>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</si>
  <si>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</si>
  <si>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</si>
  <si>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</si>
  <si>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</si>
  <si>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</si>
  <si>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</si>
  <si>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</si>
  <si>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</si>
  <si>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</si>
  <si>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</si>
  <si>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</si>
  <si>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</si>
  <si>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</si>
  <si>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</si>
  <si>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</si>
  <si>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</si>
  <si>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</si>
  <si>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</si>
  <si>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</si>
  <si>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</si>
  <si>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</si>
  <si>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</si>
  <si>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</si>
  <si>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</si>
  <si>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</si>
  <si>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</si>
  <si>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</si>
  <si>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</si>
  <si>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</si>
  <si>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</si>
  <si>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</si>
  <si>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</si>
  <si>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</si>
  <si>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</si>
  <si>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</si>
  <si>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</si>
  <si>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</si>
  <si>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</si>
  <si>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</si>
  <si>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</si>
  <si>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</si>
  <si>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</si>
  <si>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</si>
  <si>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</si>
  <si>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</si>
  <si>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</si>
  <si>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</si>
  <si>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</si>
  <si>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</si>
  <si>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</si>
  <si>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</si>
  <si>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</si>
  <si>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</si>
  <si>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</si>
  <si>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</si>
  <si>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</si>
  <si>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</si>
  <si>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</si>
  <si>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</si>
  <si>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</si>
  <si>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</si>
  <si>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</si>
  <si>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</si>
  <si>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</si>
  <si>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</si>
  <si>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</si>
  <si>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</si>
  <si>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</si>
  <si>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</si>
  <si>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</si>
  <si>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</si>
  <si>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</si>
  <si>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</si>
  <si>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</si>
  <si>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</si>
  <si>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</si>
  <si>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</si>
  <si>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</si>
  <si>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</si>
  <si>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</si>
  <si>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</si>
  <si>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</si>
  <si>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</si>
  <si>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</si>
  <si>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 за 3 квартал 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</si>
</sst>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A12" sqref="A1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14234.770000000004</v>
      </c>
      <c r="D7" s="32">
        <f>C7*100/B7</f>
        <v>68.60533486788141</v>
      </c>
    </row>
    <row r="8" spans="1:4" s="2" customFormat="1" ht="15" customHeight="1">
      <c r="A8" s="8" t="s">
        <v>49</v>
      </c>
      <c r="B8" s="34">
        <v>12663.2</v>
      </c>
      <c r="C8" s="34">
        <v>8506.17</v>
      </c>
      <c r="D8" s="32">
        <f>C8*100/B8</f>
        <v>67.17235769789626</v>
      </c>
    </row>
    <row r="9" spans="1:4" s="2" customFormat="1" ht="15" customHeight="1">
      <c r="A9" s="33" t="s">
        <v>90</v>
      </c>
      <c r="B9" s="34">
        <v>87.1</v>
      </c>
      <c r="C9" s="34">
        <v>67.27</v>
      </c>
      <c r="D9" s="32">
        <f>C9*100/B9</f>
        <v>77.23306544202067</v>
      </c>
    </row>
    <row r="10" spans="1:4" s="2" customFormat="1" ht="15" customHeight="1">
      <c r="A10" s="8" t="s">
        <v>40</v>
      </c>
      <c r="B10" s="34">
        <v>3853.58</v>
      </c>
      <c r="C10" s="34">
        <v>2966.11</v>
      </c>
      <c r="D10" s="32">
        <f>C10*100/B10</f>
        <v>76.97024584931414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500.7</v>
      </c>
      <c r="D12" s="32">
        <f>C12*100/B12</f>
        <v>78.234375</v>
      </c>
      <c r="E12" s="27"/>
    </row>
    <row r="13" spans="1:4" s="2" customFormat="1" ht="27.75" customHeight="1">
      <c r="A13" s="8" t="s">
        <v>42</v>
      </c>
      <c r="B13" s="34">
        <v>3.2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1531.96</v>
      </c>
      <c r="C14" s="34">
        <v>1383</v>
      </c>
      <c r="D14" s="32">
        <f aca="true" t="shared" si="0" ref="D14:D21">C14*100/B14</f>
        <v>90.27650852502676</v>
      </c>
    </row>
    <row r="15" spans="1:4" s="2" customFormat="1" ht="15" customHeight="1">
      <c r="A15" s="8" t="s">
        <v>44</v>
      </c>
      <c r="B15" s="34">
        <v>190</v>
      </c>
      <c r="C15" s="34">
        <v>131.85</v>
      </c>
      <c r="D15" s="32">
        <f t="shared" si="0"/>
        <v>69.39473684210526</v>
      </c>
    </row>
    <row r="16" spans="1:4" s="2" customFormat="1" ht="15" customHeight="1">
      <c r="A16" s="33" t="s">
        <v>92</v>
      </c>
      <c r="B16" s="34">
        <v>240</v>
      </c>
      <c r="C16" s="34">
        <v>163.62</v>
      </c>
      <c r="D16" s="32">
        <f t="shared" si="0"/>
        <v>68.175</v>
      </c>
    </row>
    <row r="17" spans="1:4" s="2" customFormat="1" ht="15" customHeight="1">
      <c r="A17" s="8" t="s">
        <v>45</v>
      </c>
      <c r="B17" s="34">
        <v>746.8</v>
      </c>
      <c r="C17" s="34">
        <v>233</v>
      </c>
      <c r="D17" s="32">
        <f t="shared" si="0"/>
        <v>31.19978575254419</v>
      </c>
    </row>
    <row r="18" spans="1:4" s="2" customFormat="1" ht="15" customHeight="1">
      <c r="A18" s="8" t="s">
        <v>46</v>
      </c>
      <c r="B18" s="34">
        <v>700</v>
      </c>
      <c r="C18" s="34">
        <v>188.91</v>
      </c>
      <c r="D18" s="32">
        <f t="shared" si="0"/>
        <v>26.987142857142857</v>
      </c>
    </row>
    <row r="19" spans="1:4" s="2" customFormat="1" ht="15" customHeight="1">
      <c r="A19" s="8" t="s">
        <v>47</v>
      </c>
      <c r="B19" s="34">
        <v>92.94</v>
      </c>
      <c r="C19" s="34">
        <v>90.94</v>
      </c>
      <c r="D19" s="32">
        <v>0</v>
      </c>
    </row>
    <row r="20" spans="1:4" s="2" customFormat="1" ht="15" customHeight="1">
      <c r="A20" s="9" t="s">
        <v>89</v>
      </c>
      <c r="B20" s="35">
        <v>420907.7</v>
      </c>
      <c r="C20" s="35">
        <v>253419.28</v>
      </c>
      <c r="D20" s="32">
        <f t="shared" si="0"/>
        <v>60.207803278486</v>
      </c>
    </row>
    <row r="21" spans="1:4" s="2" customFormat="1" ht="15" customHeight="1">
      <c r="A21" s="9" t="s">
        <v>50</v>
      </c>
      <c r="B21" s="35">
        <f>B7+B20</f>
        <v>441656.48</v>
      </c>
      <c r="C21" s="35">
        <f>C7+C20</f>
        <v>267654.05</v>
      </c>
      <c r="D21" s="32">
        <f t="shared" si="0"/>
        <v>60.602314722066346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32140.6</v>
      </c>
      <c r="C23" s="13">
        <f>C24+C25+C26+C28+C30+C31+C29+C27</f>
        <v>20980.940000000002</v>
      </c>
      <c r="D23" s="14">
        <f aca="true" t="shared" si="1" ref="D23:D35">C23*100/B23</f>
        <v>65.27861956528503</v>
      </c>
    </row>
    <row r="24" spans="1:4" ht="27.75" customHeight="1">
      <c r="A24" s="8" t="s">
        <v>6</v>
      </c>
      <c r="B24" s="20">
        <v>1149.6</v>
      </c>
      <c r="C24" s="20">
        <v>764.44</v>
      </c>
      <c r="D24" s="21">
        <f t="shared" si="1"/>
        <v>66.49617258176758</v>
      </c>
    </row>
    <row r="25" spans="1:4" ht="27.75" customHeight="1">
      <c r="A25" s="22" t="s">
        <v>7</v>
      </c>
      <c r="B25" s="20">
        <v>1348</v>
      </c>
      <c r="C25" s="20">
        <v>683.96</v>
      </c>
      <c r="D25" s="21">
        <f t="shared" si="1"/>
        <v>50.73887240356083</v>
      </c>
    </row>
    <row r="26" spans="1:4" ht="27.75" customHeight="1">
      <c r="A26" s="22" t="s">
        <v>8</v>
      </c>
      <c r="B26" s="20">
        <v>19990.52</v>
      </c>
      <c r="C26" s="20">
        <v>14116.05</v>
      </c>
      <c r="D26" s="21">
        <f t="shared" si="1"/>
        <v>70.61372090370836</v>
      </c>
    </row>
    <row r="27" spans="1:4" ht="14.25" customHeight="1">
      <c r="A27" s="30" t="s">
        <v>96</v>
      </c>
      <c r="B27" s="20">
        <v>1</v>
      </c>
      <c r="C27" s="20">
        <v>1</v>
      </c>
      <c r="D27" s="21">
        <f t="shared" si="1"/>
        <v>100</v>
      </c>
    </row>
    <row r="28" spans="1:4" ht="27.75" customHeight="1">
      <c r="A28" s="22" t="s">
        <v>9</v>
      </c>
      <c r="B28" s="20">
        <v>5445.87</v>
      </c>
      <c r="C28" s="20">
        <v>3875.07</v>
      </c>
      <c r="D28" s="21">
        <f t="shared" si="1"/>
        <v>71.15612381492764</v>
      </c>
    </row>
    <row r="29" spans="1:4" ht="18" customHeight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480.44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3725.17</v>
      </c>
      <c r="C31" s="20">
        <v>1540.42</v>
      </c>
      <c r="D31" s="21">
        <f t="shared" si="1"/>
        <v>41.35166985667768</v>
      </c>
    </row>
    <row r="32" spans="1:4" ht="15" customHeight="1">
      <c r="A32" s="12" t="s">
        <v>13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14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3085.37</v>
      </c>
      <c r="C34" s="13">
        <f>C35+C36+C37</f>
        <v>1954.8999999999999</v>
      </c>
      <c r="D34" s="14">
        <f t="shared" si="1"/>
        <v>63.36031010867416</v>
      </c>
    </row>
    <row r="35" spans="1:4" ht="27.75" customHeight="1">
      <c r="A35" s="22" t="s">
        <v>77</v>
      </c>
      <c r="B35" s="20">
        <v>2912.27</v>
      </c>
      <c r="C35" s="20">
        <v>1791.8</v>
      </c>
      <c r="D35" s="21">
        <f t="shared" si="1"/>
        <v>61.52588873971163</v>
      </c>
    </row>
    <row r="36" spans="1:4" ht="15" customHeight="1">
      <c r="A36" s="22" t="s">
        <v>78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52624.78</v>
      </c>
      <c r="C38" s="13">
        <f>C39+C40+C41+C42</f>
        <v>9960.89</v>
      </c>
      <c r="D38" s="14">
        <f>C38*100/B38</f>
        <v>18.92813613662613</v>
      </c>
    </row>
    <row r="39" spans="1:4" ht="15" customHeight="1">
      <c r="A39" s="22" t="s">
        <v>17</v>
      </c>
      <c r="B39" s="20">
        <v>1927.3</v>
      </c>
      <c r="C39" s="20">
        <v>1388.72</v>
      </c>
      <c r="D39" s="21">
        <f>C39*100/B39</f>
        <v>72.05520676594199</v>
      </c>
    </row>
    <row r="40" spans="1:4" ht="15" customHeight="1">
      <c r="A40" s="22" t="s">
        <v>18</v>
      </c>
      <c r="B40" s="20">
        <v>6189</v>
      </c>
      <c r="C40" s="20">
        <v>3831.32</v>
      </c>
      <c r="D40" s="21">
        <f>C40*100/B40</f>
        <v>61.90531588301826</v>
      </c>
    </row>
    <row r="41" spans="1:4" ht="15" customHeight="1">
      <c r="A41" s="22" t="s">
        <v>79</v>
      </c>
      <c r="B41" s="20">
        <v>14740.5</v>
      </c>
      <c r="C41" s="20">
        <v>4740.85</v>
      </c>
      <c r="D41" s="21">
        <f>C41*100/B41</f>
        <v>32.162070486075784</v>
      </c>
    </row>
    <row r="42" spans="1:4" ht="15" customHeight="1">
      <c r="A42" s="22" t="s">
        <v>19</v>
      </c>
      <c r="B42" s="20">
        <v>29767.98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31083.94</v>
      </c>
      <c r="C43" s="13">
        <f>C45+C46+C47+C44</f>
        <v>7853.290000000001</v>
      </c>
      <c r="D43" s="13">
        <f>D45+D46+D47</f>
        <v>68.22236244573655</v>
      </c>
    </row>
    <row r="44" spans="1:4" ht="15" customHeight="1">
      <c r="A44" s="37" t="s">
        <v>98</v>
      </c>
      <c r="B44" s="38">
        <v>21475.64</v>
      </c>
      <c r="C44" s="38">
        <v>4750.64</v>
      </c>
      <c r="D44" s="21">
        <f>C44*100/B44</f>
        <v>22.12106367959232</v>
      </c>
    </row>
    <row r="45" spans="1:4" ht="15" customHeight="1">
      <c r="A45" s="22" t="s">
        <v>21</v>
      </c>
      <c r="B45" s="20">
        <v>5118.3</v>
      </c>
      <c r="C45" s="20">
        <v>321.5</v>
      </c>
      <c r="D45" s="21">
        <f>C45*100/B45</f>
        <v>6.2813824902799755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4490</v>
      </c>
      <c r="C47" s="20">
        <v>2781.15</v>
      </c>
      <c r="D47" s="21">
        <f aca="true" t="shared" si="2" ref="D47:D67">C47*100/B47</f>
        <v>61.94097995545657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219476.28</v>
      </c>
      <c r="C50" s="13">
        <f>C51+C52+C53+C54</f>
        <v>148738.82</v>
      </c>
      <c r="D50" s="14">
        <f t="shared" si="2"/>
        <v>67.76988383437153</v>
      </c>
    </row>
    <row r="51" spans="1:4" ht="15" customHeight="1">
      <c r="A51" s="22" t="s">
        <v>25</v>
      </c>
      <c r="B51" s="20">
        <v>33215.15</v>
      </c>
      <c r="C51" s="20">
        <v>18676.95</v>
      </c>
      <c r="D51" s="21">
        <f t="shared" si="2"/>
        <v>56.23021422453308</v>
      </c>
    </row>
    <row r="52" spans="1:4" ht="15" customHeight="1">
      <c r="A52" s="30" t="s">
        <v>26</v>
      </c>
      <c r="B52" s="20">
        <v>166483.76</v>
      </c>
      <c r="C52" s="20">
        <v>115294.33</v>
      </c>
      <c r="D52" s="21">
        <f t="shared" si="2"/>
        <v>69.2525985717766</v>
      </c>
    </row>
    <row r="53" spans="1:4" ht="15" customHeight="1">
      <c r="A53" s="22" t="s">
        <v>27</v>
      </c>
      <c r="B53" s="20">
        <v>2534.05</v>
      </c>
      <c r="C53" s="20">
        <v>2263.29</v>
      </c>
      <c r="D53" s="21">
        <f t="shared" si="2"/>
        <v>89.31512795722261</v>
      </c>
    </row>
    <row r="54" spans="1:4" ht="15" customHeight="1">
      <c r="A54" s="22" t="s">
        <v>28</v>
      </c>
      <c r="B54" s="20">
        <v>17243.32</v>
      </c>
      <c r="C54" s="20">
        <v>12504.25</v>
      </c>
      <c r="D54" s="21">
        <f t="shared" si="2"/>
        <v>72.51648754416203</v>
      </c>
    </row>
    <row r="55" spans="1:4" ht="15" customHeight="1">
      <c r="A55" s="12" t="s">
        <v>81</v>
      </c>
      <c r="B55" s="13">
        <f>B56+B57</f>
        <v>39829.409999999996</v>
      </c>
      <c r="C55" s="13">
        <f>C56+C57</f>
        <v>26761.850000000002</v>
      </c>
      <c r="D55" s="14">
        <f t="shared" si="2"/>
        <v>67.19117857884413</v>
      </c>
    </row>
    <row r="56" spans="1:4" ht="15" customHeight="1">
      <c r="A56" s="22" t="s">
        <v>29</v>
      </c>
      <c r="B56" s="20">
        <v>35572.21</v>
      </c>
      <c r="C56" s="20">
        <v>23802.56</v>
      </c>
      <c r="D56" s="21">
        <f t="shared" si="2"/>
        <v>66.91335736520166</v>
      </c>
    </row>
    <row r="57" spans="1:4" ht="15" customHeight="1">
      <c r="A57" s="22" t="s">
        <v>30</v>
      </c>
      <c r="B57" s="20">
        <v>4257.2</v>
      </c>
      <c r="C57" s="20">
        <v>2959.29</v>
      </c>
      <c r="D57" s="21">
        <f t="shared" si="2"/>
        <v>69.51259043502772</v>
      </c>
    </row>
    <row r="58" spans="1:4" ht="15" customHeight="1">
      <c r="A58" s="12" t="s">
        <v>80</v>
      </c>
      <c r="B58" s="13">
        <f>B59</f>
        <v>89.6</v>
      </c>
      <c r="C58" s="13">
        <f>C59</f>
        <v>79.45</v>
      </c>
      <c r="D58" s="14">
        <f t="shared" si="2"/>
        <v>88.671875</v>
      </c>
    </row>
    <row r="59" spans="1:4" ht="15" customHeight="1">
      <c r="A59" s="30" t="s">
        <v>93</v>
      </c>
      <c r="B59" s="20">
        <v>89.6</v>
      </c>
      <c r="C59" s="20">
        <v>79.45</v>
      </c>
      <c r="D59" s="21">
        <f t="shared" si="2"/>
        <v>88.671875</v>
      </c>
    </row>
    <row r="60" spans="1:4" ht="15" customHeight="1">
      <c r="A60" s="12" t="s">
        <v>32</v>
      </c>
      <c r="B60" s="13">
        <f>B61+B62+B63+B64+B65</f>
        <v>24634.629999999997</v>
      </c>
      <c r="C60" s="13">
        <f>C61+C62+C63+C64+C65</f>
        <v>16703.15</v>
      </c>
      <c r="D60" s="14">
        <f t="shared" si="2"/>
        <v>67.80353510485038</v>
      </c>
    </row>
    <row r="61" spans="1:4" ht="15" customHeight="1">
      <c r="A61" s="22" t="s">
        <v>33</v>
      </c>
      <c r="B61" s="20">
        <v>144</v>
      </c>
      <c r="C61" s="20">
        <v>69.46</v>
      </c>
      <c r="D61" s="21">
        <f t="shared" si="2"/>
        <v>48.23611111111111</v>
      </c>
    </row>
    <row r="62" spans="1:4" ht="15" customHeight="1">
      <c r="A62" s="22" t="s">
        <v>34</v>
      </c>
      <c r="B62" s="20">
        <v>10017.6</v>
      </c>
      <c r="C62" s="20">
        <v>7260.99</v>
      </c>
      <c r="D62" s="21">
        <f t="shared" si="2"/>
        <v>72.4823310972688</v>
      </c>
    </row>
    <row r="63" spans="1:4" ht="15" customHeight="1">
      <c r="A63" s="22" t="s">
        <v>35</v>
      </c>
      <c r="B63" s="20">
        <v>6864.13</v>
      </c>
      <c r="C63" s="20">
        <v>4825.31</v>
      </c>
      <c r="D63" s="21">
        <f t="shared" si="2"/>
        <v>70.29747396975291</v>
      </c>
    </row>
    <row r="64" spans="1:4" ht="15" customHeight="1">
      <c r="A64" s="22" t="s">
        <v>36</v>
      </c>
      <c r="B64" s="20">
        <v>4721.3</v>
      </c>
      <c r="C64" s="20">
        <v>2457.06</v>
      </c>
      <c r="D64" s="21">
        <f t="shared" si="2"/>
        <v>52.04202232435981</v>
      </c>
    </row>
    <row r="65" spans="1:4" ht="15" customHeight="1">
      <c r="A65" s="22" t="s">
        <v>37</v>
      </c>
      <c r="B65" s="20">
        <v>2887.6</v>
      </c>
      <c r="C65" s="20">
        <v>2090.33</v>
      </c>
      <c r="D65" s="21">
        <f t="shared" si="2"/>
        <v>72.38987394375953</v>
      </c>
    </row>
    <row r="66" spans="1:4" ht="15" customHeight="1">
      <c r="A66" s="12" t="s">
        <v>31</v>
      </c>
      <c r="B66" s="13">
        <f>B67+B68</f>
        <v>725</v>
      </c>
      <c r="C66" s="13">
        <f>C67+C68</f>
        <v>320.4</v>
      </c>
      <c r="D66" s="14">
        <f t="shared" si="2"/>
        <v>44.193103448275856</v>
      </c>
    </row>
    <row r="67" spans="1:4" ht="15" customHeight="1">
      <c r="A67" s="22" t="s">
        <v>82</v>
      </c>
      <c r="B67" s="20">
        <v>350</v>
      </c>
      <c r="C67" s="20">
        <v>320.4</v>
      </c>
      <c r="D67" s="21">
        <f t="shared" si="2"/>
        <v>91.54285714285713</v>
      </c>
    </row>
    <row r="68" spans="1:4" ht="15" customHeight="1">
      <c r="A68" s="22" t="s">
        <v>88</v>
      </c>
      <c r="B68" s="20">
        <v>375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40079.39</v>
      </c>
      <c r="C71" s="13">
        <f>C72+C73+C74</f>
        <v>29710.65</v>
      </c>
      <c r="D71" s="14">
        <f>C71*100/B71</f>
        <v>74.12949648185763</v>
      </c>
    </row>
    <row r="72" spans="1:4" ht="27.75" customHeight="1">
      <c r="A72" s="22" t="s">
        <v>85</v>
      </c>
      <c r="B72" s="20">
        <v>20363.61</v>
      </c>
      <c r="C72" s="20">
        <v>18031.27</v>
      </c>
      <c r="D72" s="21">
        <f>C72*100/B72</f>
        <v>88.54652981470377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19715.78</v>
      </c>
      <c r="C74" s="20">
        <v>11679.38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444499.81999999995</v>
      </c>
      <c r="C75" s="13">
        <f>C23+C32+C34+C38+C43+C50+C55+C58+C60+C66+C69+C71+C48</f>
        <v>263760.54000000004</v>
      </c>
      <c r="D75" s="14">
        <f>C75*100/B75</f>
        <v>59.33872819116104</v>
      </c>
    </row>
    <row r="76" spans="1:4" ht="15" customHeight="1">
      <c r="A76" s="12" t="s">
        <v>38</v>
      </c>
      <c r="B76" s="13">
        <f>B21-B75</f>
        <v>-2843.3399999999674</v>
      </c>
      <c r="C76" s="13">
        <f>C21-C75</f>
        <v>3893.509999999951</v>
      </c>
      <c r="D76" s="36">
        <f>C76*100/B76</f>
        <v>-136.93437998973025</v>
      </c>
    </row>
    <row r="77" spans="1:4" s="15" customFormat="1" ht="15" customHeight="1">
      <c r="A77" s="12" t="s">
        <v>74</v>
      </c>
      <c r="B77" s="13">
        <f>B78+B83+B87</f>
        <v>2843.3399999999465</v>
      </c>
      <c r="C77" s="13">
        <f>C78+C83+C87</f>
        <v>-3893.509999999972</v>
      </c>
      <c r="D77" s="29">
        <f>C77*100/B77</f>
        <v>-136.93437998973198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19.46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19.46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2823.8799999999464</v>
      </c>
      <c r="C87" s="13">
        <f>C88+C92</f>
        <v>-3912.969999999972</v>
      </c>
      <c r="D87" s="36">
        <f aca="true" t="shared" si="4" ref="D87:D95">C87*100/B87</f>
        <v>-138.56714874569906</v>
      </c>
    </row>
    <row r="88" spans="1:4" ht="15" customHeight="1">
      <c r="A88" s="22" t="s">
        <v>65</v>
      </c>
      <c r="B88" s="20">
        <f aca="true" t="shared" si="5" ref="B88:C90">B89</f>
        <v>-441656.48</v>
      </c>
      <c r="C88" s="20">
        <f t="shared" si="5"/>
        <v>-267654.05</v>
      </c>
      <c r="D88" s="21">
        <f t="shared" si="4"/>
        <v>60.602314722066346</v>
      </c>
    </row>
    <row r="89" spans="1:4" ht="15" customHeight="1">
      <c r="A89" s="22" t="s">
        <v>66</v>
      </c>
      <c r="B89" s="20">
        <f t="shared" si="5"/>
        <v>-441656.48</v>
      </c>
      <c r="C89" s="20">
        <f t="shared" si="5"/>
        <v>-267654.05</v>
      </c>
      <c r="D89" s="21">
        <f t="shared" si="4"/>
        <v>60.602314722066346</v>
      </c>
    </row>
    <row r="90" spans="1:4" ht="15" customHeight="1">
      <c r="A90" s="22" t="s">
        <v>67</v>
      </c>
      <c r="B90" s="20">
        <f t="shared" si="5"/>
        <v>-441656.48</v>
      </c>
      <c r="C90" s="20">
        <f t="shared" si="5"/>
        <v>-267654.05</v>
      </c>
      <c r="D90" s="21">
        <f t="shared" si="4"/>
        <v>60.602314722066346</v>
      </c>
    </row>
    <row r="91" spans="1:4" ht="15" customHeight="1">
      <c r="A91" s="22" t="s">
        <v>68</v>
      </c>
      <c r="B91" s="20">
        <f>-B21</f>
        <v>-441656.48</v>
      </c>
      <c r="C91" s="20">
        <f>-C21</f>
        <v>-267654.05</v>
      </c>
      <c r="D91" s="21">
        <f t="shared" si="4"/>
        <v>60.602314722066346</v>
      </c>
    </row>
    <row r="92" spans="1:4" ht="15" customHeight="1">
      <c r="A92" s="22" t="s">
        <v>69</v>
      </c>
      <c r="B92" s="20">
        <f aca="true" t="shared" si="6" ref="B92:C94">B93</f>
        <v>444480.3599999999</v>
      </c>
      <c r="C92" s="20">
        <f t="shared" si="6"/>
        <v>263741.08</v>
      </c>
      <c r="D92" s="21">
        <f t="shared" si="4"/>
        <v>59.33694798123365</v>
      </c>
    </row>
    <row r="93" spans="1:4" ht="15" customHeight="1">
      <c r="A93" s="22" t="s">
        <v>70</v>
      </c>
      <c r="B93" s="20">
        <f t="shared" si="6"/>
        <v>444480.3599999999</v>
      </c>
      <c r="C93" s="20">
        <f t="shared" si="6"/>
        <v>263741.08</v>
      </c>
      <c r="D93" s="21">
        <f t="shared" si="4"/>
        <v>59.33694798123365</v>
      </c>
    </row>
    <row r="94" spans="1:4" ht="15" customHeight="1">
      <c r="A94" s="22" t="s">
        <v>71</v>
      </c>
      <c r="B94" s="20">
        <f t="shared" si="6"/>
        <v>444480.3599999999</v>
      </c>
      <c r="C94" s="20">
        <f t="shared" si="6"/>
        <v>263741.08</v>
      </c>
      <c r="D94" s="21">
        <f t="shared" si="4"/>
        <v>59.33694798123365</v>
      </c>
    </row>
    <row r="95" spans="1:4" ht="15" customHeight="1">
      <c r="A95" s="22" t="s">
        <v>72</v>
      </c>
      <c r="B95" s="20">
        <f>B75-B80-B86</f>
        <v>444480.3599999999</v>
      </c>
      <c r="C95" s="20">
        <f>C75-C80-C86</f>
        <v>263741.08</v>
      </c>
      <c r="D95" s="24">
        <f t="shared" si="4"/>
        <v>59.33694798123365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68524.06</v>
      </c>
      <c r="C97" s="31">
        <v>49545.44</v>
      </c>
      <c r="D97" s="21">
        <f>C97*100/B97</f>
        <v>72.30371346940038</v>
      </c>
    </row>
    <row r="98" spans="1:4" ht="15" customHeight="1">
      <c r="A98" s="22" t="s">
        <v>73</v>
      </c>
      <c r="B98" s="31">
        <v>29647.94</v>
      </c>
      <c r="C98" s="31">
        <v>21436.56</v>
      </c>
      <c r="D98" s="21">
        <f>C98*100/B98</f>
        <v>72.30370811597703</v>
      </c>
    </row>
    <row r="99" spans="1:4" ht="15" customHeight="1">
      <c r="A99" s="22" t="s">
        <v>3</v>
      </c>
      <c r="B99" s="31">
        <v>40307</v>
      </c>
      <c r="C99" s="31">
        <v>27011</v>
      </c>
      <c r="D99" s="21">
        <f>C99*100/B99</f>
        <v>67.01317389039124</v>
      </c>
    </row>
    <row r="100" spans="1:4" ht="15" customHeight="1">
      <c r="A100" s="22" t="s">
        <v>4</v>
      </c>
      <c r="B100" s="31">
        <v>1883</v>
      </c>
      <c r="C100" s="31">
        <v>1791</v>
      </c>
      <c r="D100" s="21">
        <f>C100*100/B100</f>
        <v>95.1141795007966</v>
      </c>
    </row>
    <row r="101" spans="1:4" ht="15" customHeight="1">
      <c r="A101" s="22" t="s">
        <v>5</v>
      </c>
      <c r="B101" s="31">
        <v>5860</v>
      </c>
      <c r="C101" s="31">
        <v>4512</v>
      </c>
      <c r="D101" s="21">
        <f>C101*100/B101</f>
        <v>76.99658703071673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2016-10-31T09:55:04Z</cp:lastPrinted>
  <dcterms:created xsi:type="dcterms:W3CDTF">2010-07-12T06:59:51Z</dcterms:created>
  <dcterms:modified xsi:type="dcterms:W3CDTF">2016-11-07T03:55:02Z</dcterms:modified>
  <cp:category/>
  <cp:version/>
  <cp:contentType/>
  <cp:contentStatus/>
</cp:coreProperties>
</file>